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4"/>
  <workbookPr/>
  <mc:AlternateContent xmlns:mc="http://schemas.openxmlformats.org/markup-compatibility/2006">
    <mc:Choice Requires="x15">
      <x15ac:absPath xmlns:x15ac="http://schemas.microsoft.com/office/spreadsheetml/2010/11/ac" url="/Users/anna/Desktop/"/>
    </mc:Choice>
  </mc:AlternateContent>
  <xr:revisionPtr revIDLastSave="0" documentId="13_ncr:11_{B193AFEB-1F2D-8348-9A34-4D61DFF60BDB}" xr6:coauthVersionLast="36" xr6:coauthVersionMax="36" xr10:uidLastSave="{00000000-0000-0000-0000-000000000000}"/>
  <bookViews>
    <workbookView xWindow="0" yWindow="460" windowWidth="25600" windowHeight="15460" tabRatio="500" xr2:uid="{00000000-000D-0000-FFFF-FFFF00000000}"/>
  </bookViews>
  <sheets>
    <sheet name="КУХНЯ" sheetId="1" r:id="rId1"/>
  </sheets>
  <calcPr calcId="181029" refMode="R1C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1" i="1" l="1"/>
  <c r="J6" i="1"/>
  <c r="J7" i="1"/>
  <c r="J8" i="1"/>
  <c r="J9" i="1"/>
  <c r="J10" i="1"/>
  <c r="K29" i="1" l="1"/>
  <c r="D29" i="1"/>
  <c r="C29" i="1"/>
  <c r="I28" i="1" s="1"/>
  <c r="Q28" i="1"/>
  <c r="P28" i="1"/>
  <c r="O28" i="1"/>
  <c r="N28" i="1"/>
  <c r="L28" i="1"/>
  <c r="J28" i="1"/>
  <c r="H28" i="1"/>
  <c r="G28" i="1"/>
  <c r="F28" i="1"/>
  <c r="P27" i="1"/>
  <c r="O27" i="1"/>
  <c r="N27" i="1"/>
  <c r="L27" i="1"/>
  <c r="J27" i="1"/>
  <c r="H27" i="1"/>
  <c r="G27" i="1"/>
  <c r="F27" i="1"/>
  <c r="P26" i="1"/>
  <c r="Q26" i="1" s="1"/>
  <c r="O26" i="1"/>
  <c r="N26" i="1"/>
  <c r="L26" i="1"/>
  <c r="J26" i="1"/>
  <c r="H26" i="1"/>
  <c r="G26" i="1"/>
  <c r="F26" i="1"/>
  <c r="P25" i="1"/>
  <c r="O25" i="1"/>
  <c r="N25" i="1"/>
  <c r="L25" i="1"/>
  <c r="J25" i="1"/>
  <c r="I25" i="1"/>
  <c r="H25" i="1"/>
  <c r="G25" i="1"/>
  <c r="F25" i="1"/>
  <c r="P24" i="1"/>
  <c r="Q24" i="1" s="1"/>
  <c r="O24" i="1"/>
  <c r="N24" i="1"/>
  <c r="L24" i="1"/>
  <c r="J24" i="1"/>
  <c r="H24" i="1"/>
  <c r="G24" i="1"/>
  <c r="F24" i="1"/>
  <c r="P23" i="1"/>
  <c r="O23" i="1"/>
  <c r="N23" i="1"/>
  <c r="L23" i="1"/>
  <c r="J23" i="1"/>
  <c r="H23" i="1"/>
  <c r="G23" i="1"/>
  <c r="F23" i="1"/>
  <c r="K20" i="1"/>
  <c r="D20" i="1"/>
  <c r="C20" i="1"/>
  <c r="I19" i="1" s="1"/>
  <c r="P19" i="1"/>
  <c r="Q19" i="1" s="1"/>
  <c r="O19" i="1"/>
  <c r="N19" i="1"/>
  <c r="L19" i="1"/>
  <c r="J19" i="1"/>
  <c r="H19" i="1"/>
  <c r="G19" i="1"/>
  <c r="F19" i="1"/>
  <c r="P18" i="1"/>
  <c r="O18" i="1"/>
  <c r="N18" i="1"/>
  <c r="L18" i="1"/>
  <c r="J18" i="1"/>
  <c r="H18" i="1"/>
  <c r="G18" i="1"/>
  <c r="F18" i="1"/>
  <c r="P17" i="1"/>
  <c r="Q17" i="1" s="1"/>
  <c r="O17" i="1"/>
  <c r="N17" i="1"/>
  <c r="L17" i="1"/>
  <c r="J17" i="1"/>
  <c r="H17" i="1"/>
  <c r="G17" i="1"/>
  <c r="F17" i="1"/>
  <c r="P16" i="1"/>
  <c r="Q16" i="1" s="1"/>
  <c r="O16" i="1"/>
  <c r="N16" i="1"/>
  <c r="L16" i="1"/>
  <c r="J16" i="1"/>
  <c r="H16" i="1"/>
  <c r="G16" i="1"/>
  <c r="F16" i="1"/>
  <c r="P15" i="1"/>
  <c r="Q15" i="1" s="1"/>
  <c r="O15" i="1"/>
  <c r="N15" i="1"/>
  <c r="L15" i="1"/>
  <c r="J15" i="1"/>
  <c r="H15" i="1"/>
  <c r="G15" i="1"/>
  <c r="G20" i="1" s="1"/>
  <c r="F15" i="1"/>
  <c r="P14" i="1"/>
  <c r="O14" i="1"/>
  <c r="O20" i="1" s="1"/>
  <c r="N14" i="1"/>
  <c r="L14" i="1"/>
  <c r="J14" i="1"/>
  <c r="H14" i="1"/>
  <c r="G14" i="1"/>
  <c r="F14" i="1"/>
  <c r="I10" i="1"/>
  <c r="I9" i="1"/>
  <c r="I8" i="1"/>
  <c r="I7" i="1"/>
  <c r="I6" i="1"/>
  <c r="I5" i="1"/>
  <c r="K11" i="1"/>
  <c r="D11" i="1"/>
  <c r="C11" i="1"/>
  <c r="Q10" i="1"/>
  <c r="P10" i="1"/>
  <c r="O10" i="1"/>
  <c r="N10" i="1"/>
  <c r="L10" i="1"/>
  <c r="H10" i="1"/>
  <c r="G10" i="1"/>
  <c r="F10" i="1"/>
  <c r="P9" i="1"/>
  <c r="O9" i="1"/>
  <c r="N9" i="1"/>
  <c r="L9" i="1"/>
  <c r="H9" i="1"/>
  <c r="G9" i="1"/>
  <c r="F9" i="1"/>
  <c r="P8" i="1"/>
  <c r="O8" i="1"/>
  <c r="N8" i="1"/>
  <c r="L8" i="1"/>
  <c r="H8" i="1"/>
  <c r="G8" i="1"/>
  <c r="F8" i="1"/>
  <c r="P7" i="1"/>
  <c r="Q7" i="1" s="1"/>
  <c r="O7" i="1"/>
  <c r="N7" i="1"/>
  <c r="L7" i="1"/>
  <c r="H7" i="1"/>
  <c r="G7" i="1"/>
  <c r="F7" i="1"/>
  <c r="P6" i="1"/>
  <c r="O6" i="1"/>
  <c r="N6" i="1"/>
  <c r="L6" i="1"/>
  <c r="H6" i="1"/>
  <c r="G6" i="1"/>
  <c r="G11" i="1" s="1"/>
  <c r="F6" i="1"/>
  <c r="P5" i="1"/>
  <c r="O5" i="1"/>
  <c r="N5" i="1"/>
  <c r="L5" i="1"/>
  <c r="J5" i="1"/>
  <c r="H5" i="1"/>
  <c r="H11" i="1" s="1"/>
  <c r="G5" i="1"/>
  <c r="F5" i="1"/>
  <c r="G29" i="1" l="1"/>
  <c r="Q25" i="1"/>
  <c r="I23" i="1"/>
  <c r="O29" i="1"/>
  <c r="H29" i="1"/>
  <c r="I27" i="1"/>
  <c r="F29" i="1"/>
  <c r="J29" i="1" s="1"/>
  <c r="P29" i="1"/>
  <c r="Q27" i="1"/>
  <c r="I14" i="1"/>
  <c r="H20" i="1"/>
  <c r="I18" i="1"/>
  <c r="P20" i="1"/>
  <c r="Q18" i="1"/>
  <c r="F20" i="1"/>
  <c r="J20" i="1" s="1"/>
  <c r="I16" i="1"/>
  <c r="I24" i="1"/>
  <c r="I26" i="1"/>
  <c r="Q23" i="1"/>
  <c r="Q14" i="1"/>
  <c r="Q20" i="1" s="1"/>
  <c r="I15" i="1"/>
  <c r="I20" i="1" s="1"/>
  <c r="I17" i="1"/>
  <c r="I11" i="1"/>
  <c r="Q9" i="1"/>
  <c r="O11" i="1"/>
  <c r="Q8" i="1"/>
  <c r="F11" i="1"/>
  <c r="P11" i="1"/>
  <c r="Q6" i="1"/>
  <c r="Q5" i="1"/>
  <c r="Q29" i="1" l="1"/>
  <c r="I29" i="1"/>
  <c r="Q11" i="1"/>
</calcChain>
</file>

<file path=xl/sharedStrings.xml><?xml version="1.0" encoding="utf-8"?>
<sst xmlns="http://schemas.openxmlformats.org/spreadsheetml/2006/main" count="67" uniqueCount="33">
  <si>
    <t>Отчет:</t>
  </si>
  <si>
    <t>Cost &amp; Price</t>
  </si>
  <si>
    <t>Период:</t>
  </si>
  <si>
    <t>Департамент:</t>
  </si>
  <si>
    <t>Дней в периоде:</t>
  </si>
  <si>
    <t>Кол-во продаж за период</t>
  </si>
  <si>
    <t>Себес-ть единицы</t>
  </si>
  <si>
    <t>Ср.кол-во продаж в день</t>
  </si>
  <si>
    <t>Популяр- ность %</t>
  </si>
  <si>
    <t>Цена OLD</t>
  </si>
  <si>
    <t>Cost OLD %</t>
  </si>
  <si>
    <t>Cost plan %</t>
  </si>
  <si>
    <t>Цена план</t>
  </si>
  <si>
    <t>Цена NEW</t>
  </si>
  <si>
    <t>Cost NEW %</t>
  </si>
  <si>
    <t>Валовая прибыль OLD</t>
  </si>
  <si>
    <t>Валовая прибыль NEW</t>
  </si>
  <si>
    <t>Разница (прибыль OLD-NEW)</t>
  </si>
  <si>
    <t>Решение</t>
  </si>
  <si>
    <t>Итого:</t>
  </si>
  <si>
    <t>Салаты</t>
  </si>
  <si>
    <t>Греческий салат</t>
  </si>
  <si>
    <t>Салат с запечёным перцем и мягким сыром</t>
  </si>
  <si>
    <t>Салат с копчёной курицей и грушей</t>
  </si>
  <si>
    <t>Салат с пармской ветчиной и пармезаном</t>
  </si>
  <si>
    <t>Салат с норвежским лососем и авокадо</t>
  </si>
  <si>
    <t>Тёплый салат с морепродуктами</t>
  </si>
  <si>
    <t xml:space="preserve">Кухня </t>
  </si>
  <si>
    <t xml:space="preserve">1-26 февраля </t>
  </si>
  <si>
    <t>Оборот Cost</t>
  </si>
  <si>
    <t>Оборот Sales</t>
  </si>
  <si>
    <t>Группа блюд</t>
  </si>
  <si>
    <t>Цена в меню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</si>
</sst>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\ _₽_-;\-* #,##0\ _₽_-;_-* &quot;-&quot;\ _₽_-;_-@_-"/>
    <numFmt numFmtId="164" formatCode="#,##0.00\ _₽"/>
    <numFmt numFmtId="165" formatCode="0.0%"/>
    <numFmt numFmtId="167" formatCode="#,##0.0"/>
    <numFmt numFmtId="169" formatCode="###,###,###,###,###,###,###,###,##0.00"/>
    <numFmt numFmtId="173" formatCode="##,###,###,###,###,###,###,###,##0"/>
    <numFmt numFmtId="174" formatCode="0.0"/>
  </numFmts>
  <fonts count="11">
    <font>
      <sz val="11"/>
      <color indexed="8"/>
      <name val="Helvetica Neue"/>
    </font>
    <font>
      <sz val="11"/>
      <color indexed="9"/>
      <name val="Helvetica Neue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04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5">
    <xf numFmtId="0" fontId="0" fillId="0" borderId="0" applyNumberFormat="0" applyFill="0" applyBorder="0" applyProtection="0">
      <alignment vertical="top"/>
    </xf>
    <xf numFmtId="0" fontId="2" fillId="0" borderId="0"/>
    <xf numFmtId="9" fontId="1" fillId="0" borderId="0" applyFont="0" applyFill="0" applyBorder="0" applyAlignment="0" applyProtection="0"/>
    <xf numFmtId="0" fontId="3" fillId="0" borderId="0"/>
    <xf numFmtId="0" fontId="4" fillId="0" borderId="0"/>
  </cellStyleXfs>
  <cellXfs count="43">
    <xf numFmtId="0" fontId="0" fillId="0" borderId="0" xfId="0">
      <alignment vertical="top"/>
    </xf>
    <xf numFmtId="0" fontId="5" fillId="0" borderId="0" xfId="0" applyNumberFormat="1" applyFont="1" applyFill="1" applyAlignment="1">
      <alignment vertical="center"/>
    </xf>
    <xf numFmtId="0" fontId="6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NumberFormat="1" applyFont="1" applyFill="1" applyBorder="1" applyAlignment="1" applyProtection="1">
      <alignment vertical="center"/>
      <protection locked="0"/>
    </xf>
    <xf numFmtId="0" fontId="6" fillId="0" borderId="0" xfId="0" applyNumberFormat="1" applyFont="1" applyFill="1" applyBorder="1" applyAlignment="1" applyProtection="1">
      <alignment horizontal="center" vertical="center"/>
      <protection locked="0"/>
    </xf>
    <xf numFmtId="2" fontId="5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NumberFormat="1" applyFont="1" applyFill="1" applyBorder="1" applyAlignment="1">
      <alignment vertical="center"/>
    </xf>
    <xf numFmtId="0" fontId="6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2" xfId="4" applyNumberFormat="1" applyFont="1" applyFill="1" applyBorder="1" applyAlignment="1" applyProtection="1">
      <alignment horizontal="left" vertical="center"/>
    </xf>
    <xf numFmtId="169" fontId="8" fillId="0" borderId="2" xfId="3" applyNumberFormat="1" applyFont="1" applyFill="1" applyBorder="1" applyAlignment="1" applyProtection="1">
      <alignment horizontal="right" vertical="center"/>
    </xf>
    <xf numFmtId="169" fontId="8" fillId="0" borderId="2" xfId="4" applyNumberFormat="1" applyFont="1" applyFill="1" applyBorder="1" applyAlignment="1" applyProtection="1">
      <alignment horizontal="right" vertical="center"/>
    </xf>
    <xf numFmtId="9" fontId="5" fillId="3" borderId="1" xfId="2" applyFont="1" applyFill="1" applyBorder="1" applyAlignment="1" applyProtection="1">
      <alignment horizontal="right"/>
      <protection locked="0"/>
    </xf>
    <xf numFmtId="165" fontId="5" fillId="3" borderId="1" xfId="2" applyNumberFormat="1" applyFont="1" applyFill="1" applyBorder="1" applyAlignment="1" applyProtection="1">
      <alignment horizontal="center"/>
      <protection locked="0"/>
    </xf>
    <xf numFmtId="165" fontId="5" fillId="0" borderId="1" xfId="2" applyNumberFormat="1" applyFont="1" applyFill="1" applyBorder="1" applyAlignment="1" applyProtection="1">
      <alignment horizontal="center"/>
      <protection locked="0"/>
    </xf>
    <xf numFmtId="165" fontId="5" fillId="3" borderId="1" xfId="2" applyNumberFormat="1" applyFont="1" applyFill="1" applyBorder="1" applyAlignment="1" applyProtection="1">
      <alignment horizontal="center"/>
    </xf>
    <xf numFmtId="0" fontId="5" fillId="0" borderId="1" xfId="0" applyNumberFormat="1" applyFont="1" applyFill="1" applyBorder="1" applyAlignment="1">
      <alignment vertical="top"/>
    </xf>
    <xf numFmtId="49" fontId="8" fillId="0" borderId="2" xfId="3" applyNumberFormat="1" applyFont="1" applyFill="1" applyBorder="1" applyAlignment="1" applyProtection="1">
      <alignment horizontal="left" vertical="center"/>
    </xf>
    <xf numFmtId="0" fontId="7" fillId="0" borderId="1" xfId="0" applyNumberFormat="1" applyFont="1" applyFill="1" applyBorder="1" applyAlignment="1" applyProtection="1">
      <protection locked="0"/>
    </xf>
    <xf numFmtId="2" fontId="7" fillId="0" borderId="1" xfId="0" applyNumberFormat="1" applyFont="1" applyFill="1" applyBorder="1" applyAlignment="1" applyProtection="1">
      <alignment horizontal="center"/>
      <protection locked="0"/>
    </xf>
    <xf numFmtId="167" fontId="7" fillId="3" borderId="1" xfId="0" applyNumberFormat="1" applyFont="1" applyFill="1" applyBorder="1" applyAlignment="1" applyProtection="1">
      <alignment horizontal="center"/>
      <protection locked="0"/>
    </xf>
    <xf numFmtId="9" fontId="7" fillId="3" borderId="1" xfId="2" applyFont="1" applyFill="1" applyBorder="1" applyAlignment="1" applyProtection="1">
      <alignment horizontal="center"/>
      <protection locked="0"/>
    </xf>
    <xf numFmtId="164" fontId="7" fillId="0" borderId="1" xfId="0" applyNumberFormat="1" applyFont="1" applyFill="1" applyBorder="1" applyAlignment="1" applyProtection="1">
      <alignment horizontal="center"/>
      <protection locked="0"/>
    </xf>
    <xf numFmtId="9" fontId="7" fillId="0" borderId="1" xfId="2" applyFont="1" applyFill="1" applyBorder="1" applyAlignment="1" applyProtection="1">
      <alignment horizontal="center"/>
      <protection locked="0"/>
    </xf>
    <xf numFmtId="164" fontId="7" fillId="3" borderId="1" xfId="0" applyNumberFormat="1" applyFont="1" applyFill="1" applyBorder="1" applyAlignment="1" applyProtection="1">
      <alignment horizontal="center"/>
      <protection locked="0"/>
    </xf>
    <xf numFmtId="0" fontId="7" fillId="0" borderId="1" xfId="0" applyNumberFormat="1" applyFont="1" applyFill="1" applyBorder="1" applyAlignment="1">
      <alignment vertical="top"/>
    </xf>
    <xf numFmtId="0" fontId="5" fillId="0" borderId="0" xfId="0" applyFont="1" applyFill="1" applyAlignment="1"/>
    <xf numFmtId="0" fontId="5" fillId="0" borderId="0" xfId="0" applyFont="1" applyFill="1" applyAlignment="1">
      <alignment horizontal="center"/>
    </xf>
    <xf numFmtId="0" fontId="9" fillId="0" borderId="0" xfId="0" applyNumberFormat="1" applyFont="1" applyFill="1" applyBorder="1" applyAlignment="1" applyProtection="1">
      <alignment horizontal="right" vertical="center"/>
      <protection locked="0"/>
    </xf>
    <xf numFmtId="0" fontId="10" fillId="0" borderId="0" xfId="0" applyNumberFormat="1" applyFont="1" applyFill="1" applyBorder="1" applyAlignment="1" applyProtection="1">
      <alignment horizontal="left" vertical="center"/>
      <protection locked="0"/>
    </xf>
    <xf numFmtId="0" fontId="9" fillId="0" borderId="0" xfId="0" applyNumberFormat="1" applyFont="1" applyFill="1" applyAlignment="1">
      <alignment vertical="center"/>
    </xf>
    <xf numFmtId="0" fontId="10" fillId="0" borderId="0" xfId="0" applyNumberFormat="1" applyFont="1" applyFill="1" applyBorder="1" applyAlignment="1" applyProtection="1">
      <alignment vertical="center"/>
      <protection locked="0"/>
    </xf>
    <xf numFmtId="2" fontId="9" fillId="0" borderId="0" xfId="0" applyNumberFormat="1" applyFont="1" applyFill="1" applyBorder="1" applyAlignment="1" applyProtection="1">
      <alignment horizontal="right" vertical="center"/>
      <protection locked="0"/>
    </xf>
    <xf numFmtId="0" fontId="10" fillId="2" borderId="0" xfId="0" applyNumberFormat="1" applyFont="1" applyFill="1" applyBorder="1" applyAlignment="1" applyProtection="1">
      <alignment horizontal="left" vertical="center"/>
      <protection locked="0"/>
    </xf>
    <xf numFmtId="173" fontId="8" fillId="0" borderId="2" xfId="4" applyNumberFormat="1" applyFont="1" applyFill="1" applyBorder="1" applyAlignment="1" applyProtection="1">
      <alignment horizontal="center" vertical="center"/>
    </xf>
    <xf numFmtId="174" fontId="5" fillId="3" borderId="1" xfId="0" applyNumberFormat="1" applyFont="1" applyFill="1" applyBorder="1" applyAlignment="1" applyProtection="1">
      <alignment horizontal="center"/>
      <protection locked="0"/>
    </xf>
    <xf numFmtId="3" fontId="7" fillId="0" borderId="1" xfId="0" applyNumberFormat="1" applyFont="1" applyFill="1" applyBorder="1" applyAlignment="1" applyProtection="1">
      <alignment horizontal="center"/>
      <protection locked="0"/>
    </xf>
    <xf numFmtId="41" fontId="5" fillId="3" borderId="1" xfId="0" applyNumberFormat="1" applyFont="1" applyFill="1" applyBorder="1" applyAlignment="1" applyProtection="1">
      <alignment horizontal="right" vertical="top"/>
    </xf>
    <xf numFmtId="41" fontId="7" fillId="3" borderId="1" xfId="0" applyNumberFormat="1" applyFont="1" applyFill="1" applyBorder="1" applyAlignment="1" applyProtection="1">
      <alignment horizontal="center"/>
      <protection locked="0"/>
    </xf>
    <xf numFmtId="41" fontId="5" fillId="0" borderId="1" xfId="0" applyNumberFormat="1" applyFont="1" applyFill="1" applyBorder="1" applyAlignment="1" applyProtection="1">
      <alignment horizontal="right" vertical="top"/>
    </xf>
    <xf numFmtId="165" fontId="7" fillId="3" borderId="1" xfId="2" applyNumberFormat="1" applyFont="1" applyFill="1" applyBorder="1" applyAlignment="1" applyProtection="1">
      <alignment horizontal="center"/>
      <protection locked="0"/>
    </xf>
  </cellXfs>
  <cellStyles count="5">
    <cellStyle name="Обычный" xfId="0" builtinId="0"/>
    <cellStyle name="Обычный 2" xfId="1" xr:uid="{00000000-0005-0000-0000-000001000000}"/>
    <cellStyle name="Обычный 3" xfId="3" xr:uid="{00000000-0005-0000-0000-000002000000}"/>
    <cellStyle name="Обычный 4" xfId="4" xr:uid="{00000000-0005-0000-0000-000003000000}"/>
    <cellStyle name="Процентный" xfId="2" builtinId="5"/>
  </cellStyles>
  <dxfs count="11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B1:R29"/>
  <sheetViews>
    <sheetView tabSelected="1" zoomScale="85" workbookViewId="0">
      <selection activeCell="M8" sqref="M8"/>
    </sheetView>
  </sheetViews>
  <sheetFormatPr baseColWidth="10" defaultColWidth="8.83203125" defaultRowHeight="18.75" customHeight="1"/>
  <cols>
    <col min="1" max="1" width="1.1640625" style="28" customWidth="1"/>
    <col min="2" max="2" width="35.1640625" style="28" customWidth="1"/>
    <col min="3" max="3" width="10" style="29" customWidth="1"/>
    <col min="4" max="5" width="9" style="29" customWidth="1"/>
    <col min="6" max="6" width="10.5" style="29" customWidth="1"/>
    <col min="7" max="7" width="10.1640625" style="29" customWidth="1"/>
    <col min="8" max="8" width="10" style="29" customWidth="1"/>
    <col min="9" max="9" width="9.1640625" style="28" customWidth="1"/>
    <col min="10" max="11" width="8.6640625" style="28" customWidth="1"/>
    <col min="12" max="13" width="9.6640625" style="28" customWidth="1"/>
    <col min="14" max="14" width="8.6640625" style="28" customWidth="1"/>
    <col min="15" max="17" width="9.1640625" style="28" customWidth="1"/>
    <col min="18" max="18" width="30.1640625" style="28" bestFit="1" customWidth="1"/>
    <col min="19" max="16384" width="8.83203125" style="28"/>
  </cols>
  <sheetData>
    <row r="1" spans="2:18" s="1" customFormat="1" ht="18.75" customHeight="1">
      <c r="B1" s="30" t="s">
        <v>0</v>
      </c>
      <c r="C1" s="31" t="s">
        <v>1</v>
      </c>
      <c r="D1" s="32"/>
      <c r="E1" s="32"/>
      <c r="F1" s="32"/>
      <c r="G1" s="32"/>
      <c r="H1" s="32"/>
      <c r="I1" s="30" t="s">
        <v>2</v>
      </c>
      <c r="J1" s="31" t="s">
        <v>28</v>
      </c>
      <c r="K1" s="2"/>
      <c r="M1" s="3"/>
      <c r="N1" s="2"/>
    </row>
    <row r="2" spans="2:18" s="1" customFormat="1" ht="18.75" customHeight="1">
      <c r="B2" s="30" t="s">
        <v>3</v>
      </c>
      <c r="C2" s="33" t="s">
        <v>27</v>
      </c>
      <c r="D2" s="32"/>
      <c r="E2" s="32"/>
      <c r="F2" s="32"/>
      <c r="G2" s="32"/>
      <c r="H2" s="32"/>
      <c r="I2" s="34" t="s">
        <v>4</v>
      </c>
      <c r="J2" s="35">
        <v>26</v>
      </c>
      <c r="M2" s="3"/>
    </row>
    <row r="3" spans="2:18" s="1" customFormat="1" ht="18.75" customHeight="1">
      <c r="D3" s="4"/>
      <c r="E3" s="4"/>
      <c r="F3" s="4"/>
      <c r="G3" s="4"/>
      <c r="J3" s="5"/>
      <c r="K3" s="5"/>
      <c r="L3" s="3"/>
      <c r="M3" s="3"/>
      <c r="N3" s="5"/>
      <c r="O3" s="3"/>
      <c r="P3" s="3"/>
      <c r="Q3" s="3"/>
      <c r="R3" s="6"/>
    </row>
    <row r="4" spans="2:18" ht="48">
      <c r="B4" s="7" t="s">
        <v>20</v>
      </c>
      <c r="C4" s="8" t="s">
        <v>5</v>
      </c>
      <c r="D4" s="8" t="s">
        <v>6</v>
      </c>
      <c r="E4" s="8" t="s">
        <v>32</v>
      </c>
      <c r="F4" s="9" t="s">
        <v>30</v>
      </c>
      <c r="G4" s="9" t="s">
        <v>29</v>
      </c>
      <c r="H4" s="9" t="s">
        <v>7</v>
      </c>
      <c r="I4" s="10" t="s">
        <v>8</v>
      </c>
      <c r="J4" s="10" t="s">
        <v>10</v>
      </c>
      <c r="K4" s="8" t="s">
        <v>11</v>
      </c>
      <c r="L4" s="9" t="s">
        <v>12</v>
      </c>
      <c r="M4" s="8" t="s">
        <v>13</v>
      </c>
      <c r="N4" s="10" t="s">
        <v>14</v>
      </c>
      <c r="O4" s="9" t="s">
        <v>15</v>
      </c>
      <c r="P4" s="9" t="s">
        <v>16</v>
      </c>
      <c r="Q4" s="9" t="s">
        <v>17</v>
      </c>
      <c r="R4" s="8" t="s">
        <v>18</v>
      </c>
    </row>
    <row r="5" spans="2:18" ht="18.75" customHeight="1">
      <c r="B5" s="19" t="s">
        <v>25</v>
      </c>
      <c r="C5" s="36">
        <v>178</v>
      </c>
      <c r="D5" s="41">
        <v>84</v>
      </c>
      <c r="E5" s="41">
        <v>158</v>
      </c>
      <c r="F5" s="39">
        <f>C5*E5</f>
        <v>28124</v>
      </c>
      <c r="G5" s="39">
        <f>C5*D5</f>
        <v>14952</v>
      </c>
      <c r="H5" s="37">
        <f>C5/$J$2</f>
        <v>6.8461538461538458</v>
      </c>
      <c r="I5" s="14">
        <f>C5/C11</f>
        <v>0.23390275952693823</v>
      </c>
      <c r="J5" s="15">
        <f>D5/E5</f>
        <v>0.53164556962025311</v>
      </c>
      <c r="K5" s="16">
        <v>0.3</v>
      </c>
      <c r="L5" s="39">
        <f>D5/K5</f>
        <v>280</v>
      </c>
      <c r="M5" s="12">
        <v>158</v>
      </c>
      <c r="N5" s="17">
        <f>D5/M5</f>
        <v>0.53164556962025311</v>
      </c>
      <c r="O5" s="39">
        <f>(C5*E5)-(C5*D5)</f>
        <v>13172</v>
      </c>
      <c r="P5" s="39">
        <f>(C5*M5)-(C5*D5)</f>
        <v>13172</v>
      </c>
      <c r="Q5" s="39">
        <f>P5-O5</f>
        <v>0</v>
      </c>
      <c r="R5" s="18"/>
    </row>
    <row r="6" spans="2:18" ht="18.75" customHeight="1">
      <c r="B6" s="11" t="s">
        <v>23</v>
      </c>
      <c r="C6" s="36">
        <v>156</v>
      </c>
      <c r="D6" s="41">
        <v>32</v>
      </c>
      <c r="E6" s="41">
        <v>110</v>
      </c>
      <c r="F6" s="39">
        <f t="shared" ref="F6:F10" si="0">C6*E6</f>
        <v>17160</v>
      </c>
      <c r="G6" s="39">
        <f t="shared" ref="G6:G10" si="1">C6*D6</f>
        <v>4992</v>
      </c>
      <c r="H6" s="37">
        <f>C6/$J$2</f>
        <v>6</v>
      </c>
      <c r="I6" s="14">
        <f>C6/C11</f>
        <v>0.2049934296977661</v>
      </c>
      <c r="J6" s="15">
        <f t="shared" ref="J6:J10" si="2">D6/E6</f>
        <v>0.29090909090909089</v>
      </c>
      <c r="K6" s="16">
        <v>0.3</v>
      </c>
      <c r="L6" s="39">
        <f>D6/K6</f>
        <v>106.66666666666667</v>
      </c>
      <c r="M6" s="13">
        <v>110</v>
      </c>
      <c r="N6" s="17">
        <f>D6/M6</f>
        <v>0.29090909090909089</v>
      </c>
      <c r="O6" s="39">
        <f>(C6*E6)-(C6*D6)</f>
        <v>12168</v>
      </c>
      <c r="P6" s="39">
        <f>(C6*M6)-(C6*D6)</f>
        <v>12168</v>
      </c>
      <c r="Q6" s="39">
        <f>P6-O6</f>
        <v>0</v>
      </c>
      <c r="R6" s="18"/>
    </row>
    <row r="7" spans="2:18" ht="18.75" customHeight="1">
      <c r="B7" s="11" t="s">
        <v>26</v>
      </c>
      <c r="C7" s="36">
        <v>138</v>
      </c>
      <c r="D7" s="41">
        <v>98</v>
      </c>
      <c r="E7" s="41">
        <v>188</v>
      </c>
      <c r="F7" s="39">
        <f t="shared" si="0"/>
        <v>25944</v>
      </c>
      <c r="G7" s="39">
        <f t="shared" si="1"/>
        <v>13524</v>
      </c>
      <c r="H7" s="37">
        <f>C7/$J$2</f>
        <v>5.3076923076923075</v>
      </c>
      <c r="I7" s="14">
        <f>C7/C11</f>
        <v>0.18134034165571616</v>
      </c>
      <c r="J7" s="15">
        <f t="shared" si="2"/>
        <v>0.52127659574468088</v>
      </c>
      <c r="K7" s="16">
        <v>0.3</v>
      </c>
      <c r="L7" s="39">
        <f>D7/K7</f>
        <v>326.66666666666669</v>
      </c>
      <c r="M7" s="13">
        <v>188</v>
      </c>
      <c r="N7" s="17">
        <f>D7/M7</f>
        <v>0.52127659574468088</v>
      </c>
      <c r="O7" s="39">
        <f>(C7*E7)-(C7*D7)</f>
        <v>12420</v>
      </c>
      <c r="P7" s="39">
        <f>(C7*M7)-(C7*D7)</f>
        <v>12420</v>
      </c>
      <c r="Q7" s="39">
        <f>P7-O7</f>
        <v>0</v>
      </c>
      <c r="R7" s="18"/>
    </row>
    <row r="8" spans="2:18" ht="18.75" customHeight="1">
      <c r="B8" s="11" t="s">
        <v>21</v>
      </c>
      <c r="C8" s="36">
        <v>115</v>
      </c>
      <c r="D8" s="41">
        <v>24</v>
      </c>
      <c r="E8" s="41">
        <v>115</v>
      </c>
      <c r="F8" s="39">
        <f t="shared" si="0"/>
        <v>13225</v>
      </c>
      <c r="G8" s="39">
        <f t="shared" si="1"/>
        <v>2760</v>
      </c>
      <c r="H8" s="37">
        <f>C8/$J$2</f>
        <v>4.4230769230769234</v>
      </c>
      <c r="I8" s="14">
        <f>C8/C11</f>
        <v>0.15111695137976347</v>
      </c>
      <c r="J8" s="15">
        <f t="shared" si="2"/>
        <v>0.20869565217391303</v>
      </c>
      <c r="K8" s="16">
        <v>0.3</v>
      </c>
      <c r="L8" s="39">
        <f>D8/K8</f>
        <v>80</v>
      </c>
      <c r="M8" s="13">
        <v>115</v>
      </c>
      <c r="N8" s="17">
        <f>D8/M8</f>
        <v>0.20869565217391303</v>
      </c>
      <c r="O8" s="39">
        <f>(C8*E8)-(C8*D8)</f>
        <v>10465</v>
      </c>
      <c r="P8" s="39">
        <f>(C8*M8)-(C8*D8)</f>
        <v>10465</v>
      </c>
      <c r="Q8" s="39">
        <f>P8-O8</f>
        <v>0</v>
      </c>
      <c r="R8" s="18"/>
    </row>
    <row r="9" spans="2:18" ht="18.75" customHeight="1">
      <c r="B9" s="11" t="s">
        <v>22</v>
      </c>
      <c r="C9" s="36">
        <v>98</v>
      </c>
      <c r="D9" s="41">
        <v>29</v>
      </c>
      <c r="E9" s="41">
        <v>105</v>
      </c>
      <c r="F9" s="39">
        <f t="shared" si="0"/>
        <v>10290</v>
      </c>
      <c r="G9" s="39">
        <f t="shared" si="1"/>
        <v>2842</v>
      </c>
      <c r="H9" s="37">
        <f>C9/$J$2</f>
        <v>3.7692307692307692</v>
      </c>
      <c r="I9" s="14">
        <f>C9/C11</f>
        <v>0.1287779237844941</v>
      </c>
      <c r="J9" s="15">
        <f t="shared" si="2"/>
        <v>0.27619047619047621</v>
      </c>
      <c r="K9" s="16">
        <v>0.3</v>
      </c>
      <c r="L9" s="39">
        <f>D9/K9</f>
        <v>96.666666666666671</v>
      </c>
      <c r="M9" s="13">
        <v>105</v>
      </c>
      <c r="N9" s="17">
        <f>D9/M9</f>
        <v>0.27619047619047621</v>
      </c>
      <c r="O9" s="39">
        <f>(C9*E9)-(C9*D9)</f>
        <v>7448</v>
      </c>
      <c r="P9" s="39">
        <f>(C9*M9)-(C9*D9)</f>
        <v>7448</v>
      </c>
      <c r="Q9" s="39">
        <f>P9-O9</f>
        <v>0</v>
      </c>
      <c r="R9" s="18"/>
    </row>
    <row r="10" spans="2:18" ht="18.75" customHeight="1">
      <c r="B10" s="11" t="s">
        <v>24</v>
      </c>
      <c r="C10" s="36">
        <v>76</v>
      </c>
      <c r="D10" s="41">
        <v>36.5</v>
      </c>
      <c r="E10" s="41">
        <v>158</v>
      </c>
      <c r="F10" s="39">
        <f t="shared" si="0"/>
        <v>12008</v>
      </c>
      <c r="G10" s="39">
        <f t="shared" si="1"/>
        <v>2774</v>
      </c>
      <c r="H10" s="37">
        <f>C10/$J$2</f>
        <v>2.9230769230769229</v>
      </c>
      <c r="I10" s="14">
        <f>C10/C11</f>
        <v>9.9868593955321938E-2</v>
      </c>
      <c r="J10" s="15">
        <f t="shared" si="2"/>
        <v>0.23101265822784811</v>
      </c>
      <c r="K10" s="16">
        <v>0.3</v>
      </c>
      <c r="L10" s="39">
        <f>D10/K10</f>
        <v>121.66666666666667</v>
      </c>
      <c r="M10" s="13">
        <v>158</v>
      </c>
      <c r="N10" s="17">
        <f>D10/M10</f>
        <v>0.23101265822784811</v>
      </c>
      <c r="O10" s="39">
        <f>(C10*E10)-(C10*D10)</f>
        <v>9234</v>
      </c>
      <c r="P10" s="39">
        <f>(C10*M10)-(C10*D10)</f>
        <v>9234</v>
      </c>
      <c r="Q10" s="39">
        <f>P10-O10</f>
        <v>0</v>
      </c>
      <c r="R10" s="18"/>
    </row>
    <row r="11" spans="2:18" ht="18.75" customHeight="1">
      <c r="B11" s="20" t="s">
        <v>19</v>
      </c>
      <c r="C11" s="38">
        <f>SUM(C5:C10)</f>
        <v>761</v>
      </c>
      <c r="D11" s="21">
        <f>AVERAGE(D5:D10)</f>
        <v>50.583333333333336</v>
      </c>
      <c r="E11" s="21"/>
      <c r="F11" s="40">
        <f>SUM(F5:F10)</f>
        <v>106751</v>
      </c>
      <c r="G11" s="40">
        <f>SUM(G5:G10)</f>
        <v>41844</v>
      </c>
      <c r="H11" s="22">
        <f>SUM(H5:H10)</f>
        <v>29.26923076923077</v>
      </c>
      <c r="I11" s="23">
        <f>SUM(I5:I10)</f>
        <v>1</v>
      </c>
      <c r="J11" s="42">
        <f>G11/F11</f>
        <v>0.3919775927157591</v>
      </c>
      <c r="K11" s="25">
        <f>AVERAGE(K5:K10)</f>
        <v>0.3</v>
      </c>
      <c r="L11" s="26"/>
      <c r="M11" s="24"/>
      <c r="N11" s="23"/>
      <c r="O11" s="40">
        <f>SUM(O5:O10)</f>
        <v>64907</v>
      </c>
      <c r="P11" s="40">
        <f>SUM(P5:P10)</f>
        <v>64907</v>
      </c>
      <c r="Q11" s="40">
        <f>SUM(Q5:Q10)</f>
        <v>0</v>
      </c>
      <c r="R11" s="27"/>
    </row>
    <row r="13" spans="2:18" ht="48">
      <c r="B13" s="7" t="s">
        <v>31</v>
      </c>
      <c r="C13" s="8" t="s">
        <v>5</v>
      </c>
      <c r="D13" s="8" t="s">
        <v>6</v>
      </c>
      <c r="E13" s="8" t="s">
        <v>9</v>
      </c>
      <c r="F13" s="9" t="s">
        <v>30</v>
      </c>
      <c r="G13" s="9" t="s">
        <v>29</v>
      </c>
      <c r="H13" s="9" t="s">
        <v>7</v>
      </c>
      <c r="I13" s="10" t="s">
        <v>8</v>
      </c>
      <c r="J13" s="10" t="s">
        <v>10</v>
      </c>
      <c r="K13" s="8" t="s">
        <v>11</v>
      </c>
      <c r="L13" s="9" t="s">
        <v>12</v>
      </c>
      <c r="M13" s="8" t="s">
        <v>13</v>
      </c>
      <c r="N13" s="10" t="s">
        <v>14</v>
      </c>
      <c r="O13" s="9" t="s">
        <v>15</v>
      </c>
      <c r="P13" s="9" t="s">
        <v>16</v>
      </c>
      <c r="Q13" s="9" t="s">
        <v>17</v>
      </c>
      <c r="R13" s="8" t="s">
        <v>18</v>
      </c>
    </row>
    <row r="14" spans="2:18" ht="18.75" customHeight="1">
      <c r="B14" s="19"/>
      <c r="C14" s="36"/>
      <c r="D14" s="41"/>
      <c r="E14" s="41"/>
      <c r="F14" s="39">
        <f>C14*E14</f>
        <v>0</v>
      </c>
      <c r="G14" s="39">
        <f>C14*D14</f>
        <v>0</v>
      </c>
      <c r="H14" s="37">
        <f>C14/$J$2</f>
        <v>0</v>
      </c>
      <c r="I14" s="14" t="e">
        <f>C14/C20</f>
        <v>#DIV/0!</v>
      </c>
      <c r="J14" s="15" t="e">
        <f>D14/E14</f>
        <v>#DIV/0!</v>
      </c>
      <c r="K14" s="16"/>
      <c r="L14" s="39" t="e">
        <f>D14/K14</f>
        <v>#DIV/0!</v>
      </c>
      <c r="M14" s="12"/>
      <c r="N14" s="17" t="e">
        <f>D14/M14</f>
        <v>#DIV/0!</v>
      </c>
      <c r="O14" s="39">
        <f>(C14*E14)-(C14*D14)</f>
        <v>0</v>
      </c>
      <c r="P14" s="39">
        <f>(C14*M14)-(C14*D14)</f>
        <v>0</v>
      </c>
      <c r="Q14" s="39">
        <f>P14-O14</f>
        <v>0</v>
      </c>
      <c r="R14" s="18"/>
    </row>
    <row r="15" spans="2:18" ht="18.75" customHeight="1">
      <c r="B15" s="11"/>
      <c r="C15" s="36"/>
      <c r="D15" s="41"/>
      <c r="E15" s="41"/>
      <c r="F15" s="39">
        <f t="shared" ref="F15:F19" si="3">C15*E15</f>
        <v>0</v>
      </c>
      <c r="G15" s="39">
        <f t="shared" ref="G15:G19" si="4">C15*D15</f>
        <v>0</v>
      </c>
      <c r="H15" s="37">
        <f>C15/$J$2</f>
        <v>0</v>
      </c>
      <c r="I15" s="14" t="e">
        <f>C15/C20</f>
        <v>#DIV/0!</v>
      </c>
      <c r="J15" s="15" t="e">
        <f>D15/E15</f>
        <v>#DIV/0!</v>
      </c>
      <c r="K15" s="16"/>
      <c r="L15" s="39" t="e">
        <f>D15/K15</f>
        <v>#DIV/0!</v>
      </c>
      <c r="M15" s="13"/>
      <c r="N15" s="17" t="e">
        <f>D15/M15</f>
        <v>#DIV/0!</v>
      </c>
      <c r="O15" s="39">
        <f>(C15*E15)-(C15*D15)</f>
        <v>0</v>
      </c>
      <c r="P15" s="39">
        <f>(C15*M15)-(C15*D15)</f>
        <v>0</v>
      </c>
      <c r="Q15" s="39">
        <f>P15-O15</f>
        <v>0</v>
      </c>
      <c r="R15" s="18"/>
    </row>
    <row r="16" spans="2:18" ht="18.75" customHeight="1">
      <c r="B16" s="11"/>
      <c r="C16" s="36"/>
      <c r="D16" s="41"/>
      <c r="E16" s="41"/>
      <c r="F16" s="39">
        <f t="shared" si="3"/>
        <v>0</v>
      </c>
      <c r="G16" s="39">
        <f t="shared" si="4"/>
        <v>0</v>
      </c>
      <c r="H16" s="37">
        <f>C16/$J$2</f>
        <v>0</v>
      </c>
      <c r="I16" s="14" t="e">
        <f>C16/C20</f>
        <v>#DIV/0!</v>
      </c>
      <c r="J16" s="15" t="e">
        <f>D16/E16</f>
        <v>#DIV/0!</v>
      </c>
      <c r="K16" s="16"/>
      <c r="L16" s="39" t="e">
        <f>D16/K16</f>
        <v>#DIV/0!</v>
      </c>
      <c r="M16" s="13"/>
      <c r="N16" s="17" t="e">
        <f>D16/M16</f>
        <v>#DIV/0!</v>
      </c>
      <c r="O16" s="39">
        <f>(C16*E16)-(C16*D16)</f>
        <v>0</v>
      </c>
      <c r="P16" s="39">
        <f>(C16*M16)-(C16*D16)</f>
        <v>0</v>
      </c>
      <c r="Q16" s="39">
        <f>P16-O16</f>
        <v>0</v>
      </c>
      <c r="R16" s="18"/>
    </row>
    <row r="17" spans="2:18" ht="18.75" customHeight="1">
      <c r="B17" s="11"/>
      <c r="C17" s="36"/>
      <c r="D17" s="41"/>
      <c r="E17" s="41"/>
      <c r="F17" s="39">
        <f t="shared" si="3"/>
        <v>0</v>
      </c>
      <c r="G17" s="39">
        <f t="shared" si="4"/>
        <v>0</v>
      </c>
      <c r="H17" s="37">
        <f>C17/$J$2</f>
        <v>0</v>
      </c>
      <c r="I17" s="14" t="e">
        <f>C17/C20</f>
        <v>#DIV/0!</v>
      </c>
      <c r="J17" s="15" t="e">
        <f>D17/E17</f>
        <v>#DIV/0!</v>
      </c>
      <c r="K17" s="16"/>
      <c r="L17" s="39" t="e">
        <f>D17/K17</f>
        <v>#DIV/0!</v>
      </c>
      <c r="M17" s="13"/>
      <c r="N17" s="17" t="e">
        <f>D17/M17</f>
        <v>#DIV/0!</v>
      </c>
      <c r="O17" s="39">
        <f>(C17*E17)-(C17*D17)</f>
        <v>0</v>
      </c>
      <c r="P17" s="39">
        <f>(C17*M17)-(C17*D17)</f>
        <v>0</v>
      </c>
      <c r="Q17" s="39">
        <f>P17-O17</f>
        <v>0</v>
      </c>
      <c r="R17" s="18"/>
    </row>
    <row r="18" spans="2:18" ht="18.75" customHeight="1">
      <c r="B18" s="11"/>
      <c r="C18" s="36"/>
      <c r="D18" s="41"/>
      <c r="E18" s="41"/>
      <c r="F18" s="39">
        <f t="shared" si="3"/>
        <v>0</v>
      </c>
      <c r="G18" s="39">
        <f t="shared" si="4"/>
        <v>0</v>
      </c>
      <c r="H18" s="37">
        <f>C18/$J$2</f>
        <v>0</v>
      </c>
      <c r="I18" s="14" t="e">
        <f>C18/C20</f>
        <v>#DIV/0!</v>
      </c>
      <c r="J18" s="15" t="e">
        <f>D18/E18</f>
        <v>#DIV/0!</v>
      </c>
      <c r="K18" s="16"/>
      <c r="L18" s="39" t="e">
        <f>D18/K18</f>
        <v>#DIV/0!</v>
      </c>
      <c r="M18" s="13"/>
      <c r="N18" s="17" t="e">
        <f>D18/M18</f>
        <v>#DIV/0!</v>
      </c>
      <c r="O18" s="39">
        <f>(C18*E18)-(C18*D18)</f>
        <v>0</v>
      </c>
      <c r="P18" s="39">
        <f>(C18*M18)-(C18*D18)</f>
        <v>0</v>
      </c>
      <c r="Q18" s="39">
        <f>P18-O18</f>
        <v>0</v>
      </c>
      <c r="R18" s="18"/>
    </row>
    <row r="19" spans="2:18" ht="18.75" customHeight="1">
      <c r="B19" s="11"/>
      <c r="C19" s="36"/>
      <c r="D19" s="41"/>
      <c r="E19" s="41"/>
      <c r="F19" s="39">
        <f t="shared" si="3"/>
        <v>0</v>
      </c>
      <c r="G19" s="39">
        <f t="shared" si="4"/>
        <v>0</v>
      </c>
      <c r="H19" s="37">
        <f>C19/$J$2</f>
        <v>0</v>
      </c>
      <c r="I19" s="14" t="e">
        <f>C19/C20</f>
        <v>#DIV/0!</v>
      </c>
      <c r="J19" s="15" t="e">
        <f>D19/E19</f>
        <v>#DIV/0!</v>
      </c>
      <c r="K19" s="16"/>
      <c r="L19" s="39" t="e">
        <f>D19/K19</f>
        <v>#DIV/0!</v>
      </c>
      <c r="M19" s="13"/>
      <c r="N19" s="17" t="e">
        <f>D19/M19</f>
        <v>#DIV/0!</v>
      </c>
      <c r="O19" s="39">
        <f>(C19*E19)-(C19*D19)</f>
        <v>0</v>
      </c>
      <c r="P19" s="39">
        <f>(C19*M19)-(C19*D19)</f>
        <v>0</v>
      </c>
      <c r="Q19" s="39">
        <f>P19-O19</f>
        <v>0</v>
      </c>
      <c r="R19" s="18"/>
    </row>
    <row r="20" spans="2:18" ht="18.75" customHeight="1">
      <c r="B20" s="20" t="s">
        <v>19</v>
      </c>
      <c r="C20" s="38">
        <f>SUM(C14:C19)</f>
        <v>0</v>
      </c>
      <c r="D20" s="21" t="e">
        <f>AVERAGE(D14:D19)</f>
        <v>#DIV/0!</v>
      </c>
      <c r="E20" s="21"/>
      <c r="F20" s="40">
        <f>SUM(F14:F19)</f>
        <v>0</v>
      </c>
      <c r="G20" s="40">
        <f>SUM(G14:G19)</f>
        <v>0</v>
      </c>
      <c r="H20" s="22">
        <f>SUM(H14:H19)</f>
        <v>0</v>
      </c>
      <c r="I20" s="23" t="e">
        <f>SUM(I14:I19)</f>
        <v>#DIV/0!</v>
      </c>
      <c r="J20" s="42" t="e">
        <f>G20/F20</f>
        <v>#DIV/0!</v>
      </c>
      <c r="K20" s="25" t="e">
        <f>AVERAGE(K14:K19)</f>
        <v>#DIV/0!</v>
      </c>
      <c r="L20" s="26"/>
      <c r="M20" s="24"/>
      <c r="N20" s="23"/>
      <c r="O20" s="40">
        <f>SUM(O14:O19)</f>
        <v>0</v>
      </c>
      <c r="P20" s="40">
        <f>SUM(P14:P19)</f>
        <v>0</v>
      </c>
      <c r="Q20" s="40">
        <f>SUM(Q14:Q19)</f>
        <v>0</v>
      </c>
      <c r="R20" s="27"/>
    </row>
    <row r="22" spans="2:18" ht="48">
      <c r="B22" s="7" t="s">
        <v>31</v>
      </c>
      <c r="C22" s="8" t="s">
        <v>5</v>
      </c>
      <c r="D22" s="8" t="s">
        <v>6</v>
      </c>
      <c r="E22" s="8" t="s">
        <v>9</v>
      </c>
      <c r="F22" s="9" t="s">
        <v>30</v>
      </c>
      <c r="G22" s="9" t="s">
        <v>29</v>
      </c>
      <c r="H22" s="9" t="s">
        <v>7</v>
      </c>
      <c r="I22" s="10" t="s">
        <v>8</v>
      </c>
      <c r="J22" s="10" t="s">
        <v>10</v>
      </c>
      <c r="K22" s="8" t="s">
        <v>11</v>
      </c>
      <c r="L22" s="9" t="s">
        <v>12</v>
      </c>
      <c r="M22" s="8" t="s">
        <v>13</v>
      </c>
      <c r="N22" s="10" t="s">
        <v>14</v>
      </c>
      <c r="O22" s="9" t="s">
        <v>15</v>
      </c>
      <c r="P22" s="9" t="s">
        <v>16</v>
      </c>
      <c r="Q22" s="9" t="s">
        <v>17</v>
      </c>
      <c r="R22" s="8" t="s">
        <v>18</v>
      </c>
    </row>
    <row r="23" spans="2:18" ht="18.75" customHeight="1">
      <c r="B23" s="19"/>
      <c r="C23" s="36"/>
      <c r="D23" s="41"/>
      <c r="E23" s="41"/>
      <c r="F23" s="39">
        <f>C23*E23</f>
        <v>0</v>
      </c>
      <c r="G23" s="39">
        <f>C23*D23</f>
        <v>0</v>
      </c>
      <c r="H23" s="37">
        <f>C23/$J$2</f>
        <v>0</v>
      </c>
      <c r="I23" s="14" t="e">
        <f>C23/C29</f>
        <v>#DIV/0!</v>
      </c>
      <c r="J23" s="15" t="e">
        <f>D23/E23</f>
        <v>#DIV/0!</v>
      </c>
      <c r="K23" s="16"/>
      <c r="L23" s="39" t="e">
        <f>D23/K23</f>
        <v>#DIV/0!</v>
      </c>
      <c r="M23" s="12"/>
      <c r="N23" s="17" t="e">
        <f>D23/M23</f>
        <v>#DIV/0!</v>
      </c>
      <c r="O23" s="39">
        <f>(C23*E23)-(C23*D23)</f>
        <v>0</v>
      </c>
      <c r="P23" s="39">
        <f>(C23*M23)-(C23*D23)</f>
        <v>0</v>
      </c>
      <c r="Q23" s="39">
        <f>P23-O23</f>
        <v>0</v>
      </c>
      <c r="R23" s="18"/>
    </row>
    <row r="24" spans="2:18" ht="18.75" customHeight="1">
      <c r="B24" s="11"/>
      <c r="C24" s="36"/>
      <c r="D24" s="41"/>
      <c r="E24" s="41"/>
      <c r="F24" s="39">
        <f t="shared" ref="F24:F28" si="5">C24*E24</f>
        <v>0</v>
      </c>
      <c r="G24" s="39">
        <f t="shared" ref="G24:G28" si="6">C24*D24</f>
        <v>0</v>
      </c>
      <c r="H24" s="37">
        <f>C24/$J$2</f>
        <v>0</v>
      </c>
      <c r="I24" s="14" t="e">
        <f>C24/C29</f>
        <v>#DIV/0!</v>
      </c>
      <c r="J24" s="15" t="e">
        <f>D24/E24</f>
        <v>#DIV/0!</v>
      </c>
      <c r="K24" s="16"/>
      <c r="L24" s="39" t="e">
        <f>D24/K24</f>
        <v>#DIV/0!</v>
      </c>
      <c r="M24" s="13"/>
      <c r="N24" s="17" t="e">
        <f>D24/M24</f>
        <v>#DIV/0!</v>
      </c>
      <c r="O24" s="39">
        <f>(C24*E24)-(C24*D24)</f>
        <v>0</v>
      </c>
      <c r="P24" s="39">
        <f>(C24*M24)-(C24*D24)</f>
        <v>0</v>
      </c>
      <c r="Q24" s="39">
        <f>P24-O24</f>
        <v>0</v>
      </c>
      <c r="R24" s="18"/>
    </row>
    <row r="25" spans="2:18" ht="18.75" customHeight="1">
      <c r="B25" s="11"/>
      <c r="C25" s="36"/>
      <c r="D25" s="41"/>
      <c r="E25" s="41"/>
      <c r="F25" s="39">
        <f t="shared" si="5"/>
        <v>0</v>
      </c>
      <c r="G25" s="39">
        <f t="shared" si="6"/>
        <v>0</v>
      </c>
      <c r="H25" s="37">
        <f>C25/$J$2</f>
        <v>0</v>
      </c>
      <c r="I25" s="14" t="e">
        <f>C25/C29</f>
        <v>#DIV/0!</v>
      </c>
      <c r="J25" s="15" t="e">
        <f>D25/E25</f>
        <v>#DIV/0!</v>
      </c>
      <c r="K25" s="16"/>
      <c r="L25" s="39" t="e">
        <f>D25/K25</f>
        <v>#DIV/0!</v>
      </c>
      <c r="M25" s="13"/>
      <c r="N25" s="17" t="e">
        <f>D25/M25</f>
        <v>#DIV/0!</v>
      </c>
      <c r="O25" s="39">
        <f>(C25*E25)-(C25*D25)</f>
        <v>0</v>
      </c>
      <c r="P25" s="39">
        <f>(C25*M25)-(C25*D25)</f>
        <v>0</v>
      </c>
      <c r="Q25" s="39">
        <f>P25-O25</f>
        <v>0</v>
      </c>
      <c r="R25" s="18"/>
    </row>
    <row r="26" spans="2:18" ht="18.75" customHeight="1">
      <c r="B26" s="11"/>
      <c r="C26" s="36"/>
      <c r="D26" s="41"/>
      <c r="E26" s="41"/>
      <c r="F26" s="39">
        <f t="shared" si="5"/>
        <v>0</v>
      </c>
      <c r="G26" s="39">
        <f t="shared" si="6"/>
        <v>0</v>
      </c>
      <c r="H26" s="37">
        <f>C26/$J$2</f>
        <v>0</v>
      </c>
      <c r="I26" s="14" t="e">
        <f>C26/C29</f>
        <v>#DIV/0!</v>
      </c>
      <c r="J26" s="15" t="e">
        <f>D26/E26</f>
        <v>#DIV/0!</v>
      </c>
      <c r="K26" s="16"/>
      <c r="L26" s="39" t="e">
        <f>D26/K26</f>
        <v>#DIV/0!</v>
      </c>
      <c r="M26" s="13"/>
      <c r="N26" s="17" t="e">
        <f>D26/M26</f>
        <v>#DIV/0!</v>
      </c>
      <c r="O26" s="39">
        <f>(C26*E26)-(C26*D26)</f>
        <v>0</v>
      </c>
      <c r="P26" s="39">
        <f>(C26*M26)-(C26*D26)</f>
        <v>0</v>
      </c>
      <c r="Q26" s="39">
        <f>P26-O26</f>
        <v>0</v>
      </c>
      <c r="R26" s="18"/>
    </row>
    <row r="27" spans="2:18" ht="18.75" customHeight="1">
      <c r="B27" s="11"/>
      <c r="C27" s="36"/>
      <c r="D27" s="41"/>
      <c r="E27" s="41"/>
      <c r="F27" s="39">
        <f t="shared" si="5"/>
        <v>0</v>
      </c>
      <c r="G27" s="39">
        <f t="shared" si="6"/>
        <v>0</v>
      </c>
      <c r="H27" s="37">
        <f>C27/$J$2</f>
        <v>0</v>
      </c>
      <c r="I27" s="14" t="e">
        <f>C27/C29</f>
        <v>#DIV/0!</v>
      </c>
      <c r="J27" s="15" t="e">
        <f>D27/E27</f>
        <v>#DIV/0!</v>
      </c>
      <c r="K27" s="16"/>
      <c r="L27" s="39" t="e">
        <f>D27/K27</f>
        <v>#DIV/0!</v>
      </c>
      <c r="M27" s="13"/>
      <c r="N27" s="17" t="e">
        <f>D27/M27</f>
        <v>#DIV/0!</v>
      </c>
      <c r="O27" s="39">
        <f>(C27*E27)-(C27*D27)</f>
        <v>0</v>
      </c>
      <c r="P27" s="39">
        <f>(C27*M27)-(C27*D27)</f>
        <v>0</v>
      </c>
      <c r="Q27" s="39">
        <f>P27-O27</f>
        <v>0</v>
      </c>
      <c r="R27" s="18"/>
    </row>
    <row r="28" spans="2:18" ht="18.75" customHeight="1">
      <c r="B28" s="11"/>
      <c r="C28" s="36"/>
      <c r="D28" s="41"/>
      <c r="E28" s="41"/>
      <c r="F28" s="39">
        <f t="shared" si="5"/>
        <v>0</v>
      </c>
      <c r="G28" s="39">
        <f t="shared" si="6"/>
        <v>0</v>
      </c>
      <c r="H28" s="37">
        <f>C28/$J$2</f>
        <v>0</v>
      </c>
      <c r="I28" s="14" t="e">
        <f>C28/C29</f>
        <v>#DIV/0!</v>
      </c>
      <c r="J28" s="15" t="e">
        <f>D28/E28</f>
        <v>#DIV/0!</v>
      </c>
      <c r="K28" s="16"/>
      <c r="L28" s="39" t="e">
        <f>D28/K28</f>
        <v>#DIV/0!</v>
      </c>
      <c r="M28" s="13"/>
      <c r="N28" s="17" t="e">
        <f>D28/M28</f>
        <v>#DIV/0!</v>
      </c>
      <c r="O28" s="39">
        <f>(C28*E28)-(C28*D28)</f>
        <v>0</v>
      </c>
      <c r="P28" s="39">
        <f>(C28*M28)-(C28*D28)</f>
        <v>0</v>
      </c>
      <c r="Q28" s="39">
        <f>P28-O28</f>
        <v>0</v>
      </c>
      <c r="R28" s="18"/>
    </row>
    <row r="29" spans="2:18" ht="18.75" customHeight="1">
      <c r="B29" s="20" t="s">
        <v>19</v>
      </c>
      <c r="C29" s="38">
        <f>SUM(C23:C28)</f>
        <v>0</v>
      </c>
      <c r="D29" s="21" t="e">
        <f>AVERAGE(D23:D28)</f>
        <v>#DIV/0!</v>
      </c>
      <c r="E29" s="21"/>
      <c r="F29" s="40">
        <f>SUM(F23:F28)</f>
        <v>0</v>
      </c>
      <c r="G29" s="40">
        <f>SUM(G23:G28)</f>
        <v>0</v>
      </c>
      <c r="H29" s="22">
        <f>SUM(H23:H28)</f>
        <v>0</v>
      </c>
      <c r="I29" s="23" t="e">
        <f>SUM(I23:I28)</f>
        <v>#DIV/0!</v>
      </c>
      <c r="J29" s="42" t="e">
        <f>G29/F29</f>
        <v>#DIV/0!</v>
      </c>
      <c r="K29" s="25" t="e">
        <f>AVERAGE(K23:K28)</f>
        <v>#DIV/0!</v>
      </c>
      <c r="L29" s="26"/>
      <c r="M29" s="24"/>
      <c r="N29" s="23"/>
      <c r="O29" s="40">
        <f>SUM(O23:O28)</f>
        <v>0</v>
      </c>
      <c r="P29" s="40">
        <f>SUM(P23:P28)</f>
        <v>0</v>
      </c>
      <c r="Q29" s="40">
        <f>SUM(Q23:Q28)</f>
        <v>0</v>
      </c>
      <c r="R29" s="27"/>
    </row>
  </sheetData>
  <conditionalFormatting sqref="N5:N10">
    <cfRule type="cellIs" dxfId="111" priority="63" operator="greaterThan">
      <formula>#REF!</formula>
    </cfRule>
    <cfRule type="cellIs" dxfId="110" priority="64" operator="lessThan">
      <formula>#REF!</formula>
    </cfRule>
  </conditionalFormatting>
  <conditionalFormatting sqref="I5:I10">
    <cfRule type="colorScale" priority="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4:N19">
    <cfRule type="cellIs" dxfId="107" priority="28" operator="greaterThan">
      <formula>#REF!</formula>
    </cfRule>
    <cfRule type="cellIs" dxfId="106" priority="29" operator="lessThan">
      <formula>#REF!</formula>
    </cfRule>
  </conditionalFormatting>
  <conditionalFormatting sqref="I14:I19"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3:N28">
    <cfRule type="cellIs" dxfId="101" priority="21" operator="greaterThan">
      <formula>#REF!</formula>
    </cfRule>
    <cfRule type="cellIs" dxfId="100" priority="22" operator="lessThan">
      <formula>#REF!</formula>
    </cfRule>
  </conditionalFormatting>
  <conditionalFormatting sqref="I23:I28"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5:J10">
    <cfRule type="cellIs" dxfId="15" priority="16" operator="greaterThan">
      <formula>$K$5</formula>
    </cfRule>
  </conditionalFormatting>
  <conditionalFormatting sqref="J5:J10">
    <cfRule type="cellIs" dxfId="14" priority="15" operator="lessThan">
      <formula>$K$5</formula>
    </cfRule>
  </conditionalFormatting>
  <conditionalFormatting sqref="J11">
    <cfRule type="cellIs" dxfId="13" priority="12" operator="greaterThan">
      <formula>$K$5</formula>
    </cfRule>
  </conditionalFormatting>
  <conditionalFormatting sqref="J11">
    <cfRule type="cellIs" dxfId="12" priority="11" operator="lessThan">
      <formula>$K$5</formula>
    </cfRule>
  </conditionalFormatting>
  <conditionalFormatting sqref="J14:J19">
    <cfRule type="cellIs" dxfId="11" priority="10" operator="greaterThan">
      <formula>$K$5</formula>
    </cfRule>
  </conditionalFormatting>
  <conditionalFormatting sqref="J14:J19">
    <cfRule type="cellIs" dxfId="10" priority="9" operator="lessThan">
      <formula>$K$5</formula>
    </cfRule>
  </conditionalFormatting>
  <conditionalFormatting sqref="J20">
    <cfRule type="cellIs" dxfId="9" priority="8" operator="greaterThan">
      <formula>$K$5</formula>
    </cfRule>
  </conditionalFormatting>
  <conditionalFormatting sqref="J20">
    <cfRule type="cellIs" dxfId="8" priority="7" operator="lessThan">
      <formula>$K$5</formula>
    </cfRule>
  </conditionalFormatting>
  <conditionalFormatting sqref="J23:J28">
    <cfRule type="cellIs" dxfId="7" priority="6" operator="greaterThan">
      <formula>$K$5</formula>
    </cfRule>
  </conditionalFormatting>
  <conditionalFormatting sqref="J23:J28">
    <cfRule type="cellIs" dxfId="6" priority="5" operator="lessThan">
      <formula>$K$5</formula>
    </cfRule>
  </conditionalFormatting>
  <conditionalFormatting sqref="J29">
    <cfRule type="cellIs" dxfId="1" priority="2" operator="greaterThan">
      <formula>$K$5</formula>
    </cfRule>
  </conditionalFormatting>
  <conditionalFormatting sqref="J29">
    <cfRule type="cellIs" dxfId="0" priority="1" operator="lessThan">
      <formula>$K$5</formula>
    </cfRule>
  </conditionalFormatting>
  <pageMargins left="0.75" right="0.75" top="1" bottom="1" header="0.3" footer="0.3"/>
  <pageSetup paperSize="9" orientation="portrait" verticalDpi="0" r:id="rId1"/>
  <headerFooter alignWithMargins="0"/>
  <ignoredErrors>
    <ignoredError sqref="H5:J5 H11:J11 C11:G11 K11:Q11 H6:I10 J6:J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КУХНЯ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TrueBurgerBar</dc:creator>
  <cp:lastModifiedBy>Anna</cp:lastModifiedBy>
  <dcterms:created xsi:type="dcterms:W3CDTF">2017-05-02T10:03:28Z</dcterms:created>
  <dcterms:modified xsi:type="dcterms:W3CDTF">2019-02-25T08:30:58Z</dcterms:modified>
</cp:coreProperties>
</file>